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955" windowWidth="23040" windowHeight="5445" activeTab="1"/>
  </bookViews>
  <sheets>
    <sheet name="Jednostki składowe biblioteki" sheetId="1" r:id="rId1"/>
    <sheet name="Struktura wg wieku" sheetId="2" r:id="rId2"/>
  </sheets>
  <definedNames/>
  <calcPr fullCalcOnLoad="1"/>
</workbook>
</file>

<file path=xl/sharedStrings.xml><?xml version="1.0" encoding="utf-8"?>
<sst xmlns="http://schemas.openxmlformats.org/spreadsheetml/2006/main" count="52" uniqueCount="32">
  <si>
    <t>16-19</t>
  </si>
  <si>
    <t>20-24</t>
  </si>
  <si>
    <t>25-44</t>
  </si>
  <si>
    <t>45-60</t>
  </si>
  <si>
    <t>60+</t>
  </si>
  <si>
    <t>wiek</t>
  </si>
  <si>
    <t>udział %</t>
  </si>
  <si>
    <t>Suma</t>
  </si>
  <si>
    <t>Populacja</t>
  </si>
  <si>
    <t>Analiza kwotowa</t>
  </si>
  <si>
    <t>&lt; 200</t>
  </si>
  <si>
    <t>201-500</t>
  </si>
  <si>
    <t>501-2000</t>
  </si>
  <si>
    <t>&gt; 2001</t>
  </si>
  <si>
    <t xml:space="preserve">Wyliczona próba badawcza         </t>
  </si>
  <si>
    <t>liczba użytkowników</t>
  </si>
  <si>
    <t>liczba respondentów</t>
  </si>
  <si>
    <t>Próba</t>
  </si>
  <si>
    <t>Poziom realizacji próby badawczej</t>
  </si>
  <si>
    <t>Analizowane ankiety</t>
  </si>
  <si>
    <t>Tabela 1. Liczebność próby badawczej (kwotowej)</t>
  </si>
  <si>
    <t>Tabela 3. Populacja - struktura wg wieku</t>
  </si>
  <si>
    <t>Tabela 4. Wyliczona próba badawcza - struktura wg wieku</t>
  </si>
  <si>
    <t xml:space="preserve">Tabela 5. Uzyskana próba badawcza - struktura wg wieku </t>
  </si>
  <si>
    <t>Wymagany poziom realizacji próby to</t>
  </si>
  <si>
    <r>
      <t xml:space="preserve">różnica udziałów % między grupami w próbie wyliczonnej i uzyskanej mniejsza lub równa 5 -- </t>
    </r>
    <r>
      <rPr>
        <b/>
        <sz val="10"/>
        <color indexed="60"/>
        <rFont val="Calibri"/>
        <family val="2"/>
      </rPr>
      <t xml:space="preserve">próba reprezentatywna </t>
    </r>
  </si>
  <si>
    <t>liczba ankiet do zebrania</t>
  </si>
  <si>
    <t>Zakresy wielkości Populacji</t>
  </si>
  <si>
    <t>Biblioteka z Filiami</t>
  </si>
  <si>
    <r>
      <t xml:space="preserve">populacja - liczba użytkowników </t>
    </r>
    <r>
      <rPr>
        <i/>
        <sz val="14"/>
        <color indexed="8"/>
        <rFont val="Calibri"/>
        <family val="2"/>
      </rPr>
      <t>(powyżej 16 lat)</t>
    </r>
  </si>
  <si>
    <t>Tabela 2. Ankiety przeznaczone dla biblioteki głównej i filii łacznie</t>
  </si>
  <si>
    <t>Populacja liczba użytkowników (powyżej 16 lat)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</si>
</sst>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0000000000000000000000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Calibri"/>
      <family val="2"/>
    </font>
    <font>
      <b/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sz val="16"/>
      <color indexed="55"/>
      <name val="Calibri"/>
      <family val="2"/>
    </font>
    <font>
      <sz val="16"/>
      <name val="Calibri"/>
      <family val="2"/>
    </font>
    <font>
      <sz val="16"/>
      <color indexed="22"/>
      <name val="Calibri"/>
      <family val="2"/>
    </font>
    <font>
      <sz val="10"/>
      <color indexed="22"/>
      <name val="Calibri"/>
      <family val="2"/>
    </font>
    <font>
      <sz val="14"/>
      <color indexed="22"/>
      <name val="Calibri"/>
      <family val="2"/>
    </font>
    <font>
      <i/>
      <sz val="16"/>
      <color indexed="8"/>
      <name val="Calibri"/>
      <family val="2"/>
    </font>
    <font>
      <sz val="16"/>
      <color indexed="31"/>
      <name val="Calibri"/>
      <family val="2"/>
    </font>
    <font>
      <sz val="11"/>
      <color indexed="22"/>
      <name val="Calibri"/>
      <family val="2"/>
    </font>
    <font>
      <sz val="10"/>
      <color indexed="6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color indexed="31"/>
      <name val="Calibri"/>
      <family val="2"/>
    </font>
    <font>
      <b/>
      <sz val="14"/>
      <color indexed="8"/>
      <name val="Calibri"/>
      <family val="2"/>
    </font>
    <font>
      <b/>
      <sz val="14"/>
      <color indexed="55"/>
      <name val="Calibri"/>
      <family val="2"/>
    </font>
    <font>
      <sz val="14"/>
      <color indexed="55"/>
      <name val="Calibri"/>
      <family val="2"/>
    </font>
    <font>
      <b/>
      <sz val="16"/>
      <color indexed="8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6"/>
      <color theme="1"/>
      <name val="Calibri"/>
      <family val="2"/>
    </font>
    <font>
      <sz val="16"/>
      <color theme="0" tint="-0.24997000396251678"/>
      <name val="Calibri"/>
      <family val="2"/>
    </font>
    <font>
      <sz val="16"/>
      <color rgb="FF000000"/>
      <name val="Calibri"/>
      <family val="2"/>
    </font>
    <font>
      <sz val="16"/>
      <color theme="0" tint="-0.1499900072813034"/>
      <name val="Calibri"/>
      <family val="2"/>
    </font>
    <font>
      <sz val="10"/>
      <color theme="0" tint="-0.1499900072813034"/>
      <name val="Calibri"/>
      <family val="2"/>
    </font>
    <font>
      <sz val="14"/>
      <color theme="0" tint="-0.1499900072813034"/>
      <name val="Calibri"/>
      <family val="2"/>
    </font>
    <font>
      <i/>
      <sz val="16"/>
      <color theme="1"/>
      <name val="Calibri"/>
      <family val="2"/>
    </font>
    <font>
      <sz val="16"/>
      <color theme="3" tint="0.7999799847602844"/>
      <name val="Calibri"/>
      <family val="2"/>
    </font>
    <font>
      <sz val="11"/>
      <color theme="0" tint="-0.1499900072813034"/>
      <name val="Calibri"/>
      <family val="2"/>
    </font>
    <font>
      <sz val="10"/>
      <color rgb="FFC00000"/>
      <name val="Calibri"/>
      <family val="2"/>
    </font>
    <font>
      <sz val="14"/>
      <color theme="1"/>
      <name val="Calibri"/>
      <family val="2"/>
    </font>
    <font>
      <b/>
      <sz val="14"/>
      <color theme="3" tint="0.7999799847602844"/>
      <name val="Calibri"/>
      <family val="2"/>
    </font>
    <font>
      <b/>
      <sz val="14"/>
      <color theme="1"/>
      <name val="Calibri"/>
      <family val="2"/>
    </font>
    <font>
      <b/>
      <sz val="14"/>
      <color theme="0" tint="-0.24997000396251678"/>
      <name val="Calibri"/>
      <family val="2"/>
    </font>
    <font>
      <sz val="14"/>
      <color theme="0" tint="-0.24997000396251678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slantDashDot"/>
      <top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 style="medium"/>
      <right style="medium"/>
      <top style="medium"/>
      <bottom style="medium"/>
    </border>
    <border>
      <left style="slantDashDot"/>
      <right/>
      <top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/>
      <right/>
      <top style="medium"/>
      <bottom/>
    </border>
    <border>
      <left/>
      <right style="slantDashDot"/>
      <top/>
      <bottom style="slantDashDot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slantDashDot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33" borderId="10" xfId="0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/>
    </xf>
    <xf numFmtId="0" fontId="21" fillId="34" borderId="13" xfId="0" applyFont="1" applyFill="1" applyBorder="1" applyAlignment="1">
      <alignment horizontal="center" vertical="center" wrapText="1" readingOrder="1"/>
    </xf>
    <xf numFmtId="9" fontId="57" fillId="34" borderId="13" xfId="0" applyNumberFormat="1" applyFont="1" applyFill="1" applyBorder="1" applyAlignment="1">
      <alignment horizontal="center" vertical="center" wrapText="1" readingOrder="1"/>
    </xf>
    <xf numFmtId="0" fontId="23" fillId="34" borderId="13" xfId="0" applyFont="1" applyFill="1" applyBorder="1" applyAlignment="1">
      <alignment horizontal="center" vertical="center"/>
    </xf>
    <xf numFmtId="1" fontId="23" fillId="35" borderId="13" xfId="0" applyNumberFormat="1" applyFont="1" applyFill="1" applyBorder="1" applyAlignment="1">
      <alignment horizontal="center" vertical="center" wrapText="1"/>
    </xf>
    <xf numFmtId="1" fontId="23" fillId="34" borderId="13" xfId="0" applyNumberFormat="1" applyFont="1" applyFill="1" applyBorder="1" applyAlignment="1">
      <alignment horizontal="center" vertical="center" wrapText="1"/>
    </xf>
    <xf numFmtId="0" fontId="23" fillId="34" borderId="13" xfId="0" applyFont="1" applyFill="1" applyBorder="1" applyAlignment="1" applyProtection="1">
      <alignment horizontal="center" vertical="center"/>
      <protection/>
    </xf>
    <xf numFmtId="9" fontId="57" fillId="34" borderId="13" xfId="0" applyNumberFormat="1" applyFont="1" applyFill="1" applyBorder="1" applyAlignment="1" applyProtection="1">
      <alignment horizontal="center" vertical="center"/>
      <protection hidden="1"/>
    </xf>
    <xf numFmtId="0" fontId="23" fillId="35" borderId="13" xfId="0" applyFont="1" applyFill="1" applyBorder="1" applyAlignment="1">
      <alignment horizontal="center" vertical="center" wrapText="1" readingOrder="1"/>
    </xf>
    <xf numFmtId="0" fontId="23" fillId="34" borderId="13" xfId="0" applyFont="1" applyFill="1" applyBorder="1" applyAlignment="1">
      <alignment horizontal="center" vertical="center" wrapText="1" readingOrder="1"/>
    </xf>
    <xf numFmtId="0" fontId="58" fillId="35" borderId="13" xfId="0" applyFont="1" applyFill="1" applyBorder="1" applyAlignment="1">
      <alignment horizontal="center" vertical="center" wrapText="1" readingOrder="1"/>
    </xf>
    <xf numFmtId="0" fontId="0" fillId="33" borderId="0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wrapText="1"/>
      <protection locked="0"/>
    </xf>
    <xf numFmtId="0" fontId="56" fillId="33" borderId="0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21" fillId="34" borderId="13" xfId="0" applyFont="1" applyFill="1" applyBorder="1" applyAlignment="1" applyProtection="1">
      <alignment horizontal="center" vertical="center" wrapText="1" readingOrder="1"/>
      <protection/>
    </xf>
    <xf numFmtId="0" fontId="23" fillId="34" borderId="13" xfId="0" applyFont="1" applyFill="1" applyBorder="1" applyAlignment="1" applyProtection="1">
      <alignment horizontal="center" vertical="center" readingOrder="1"/>
      <protection/>
    </xf>
    <xf numFmtId="0" fontId="56" fillId="34" borderId="13" xfId="0" applyFont="1" applyFill="1" applyBorder="1" applyAlignment="1" applyProtection="1">
      <alignment horizontal="center" vertical="center"/>
      <protection/>
    </xf>
    <xf numFmtId="1" fontId="56" fillId="33" borderId="0" xfId="0" applyNumberFormat="1" applyFont="1" applyFill="1" applyBorder="1" applyAlignment="1" applyProtection="1">
      <alignment/>
      <protection/>
    </xf>
    <xf numFmtId="1" fontId="57" fillId="34" borderId="13" xfId="0" applyNumberFormat="1" applyFont="1" applyFill="1" applyBorder="1" applyAlignment="1" applyProtection="1">
      <alignment horizontal="center" vertical="center" wrapText="1" readingOrder="1"/>
      <protection/>
    </xf>
    <xf numFmtId="9" fontId="57" fillId="34" borderId="13" xfId="0" applyNumberFormat="1" applyFont="1" applyFill="1" applyBorder="1" applyAlignment="1" applyProtection="1">
      <alignment horizontal="center" vertical="center" readingOrder="1"/>
      <protection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23" fillId="34" borderId="13" xfId="0" applyFont="1" applyFill="1" applyBorder="1" applyAlignment="1" applyProtection="1">
      <alignment horizontal="center" vertical="center" wrapText="1"/>
      <protection/>
    </xf>
    <xf numFmtId="0" fontId="56" fillId="34" borderId="13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>
      <alignment/>
    </xf>
    <xf numFmtId="1" fontId="56" fillId="34" borderId="13" xfId="0" applyNumberFormat="1" applyFont="1" applyFill="1" applyBorder="1" applyAlignment="1" applyProtection="1">
      <alignment horizontal="center" vertical="center"/>
      <protection hidden="1"/>
    </xf>
    <xf numFmtId="0" fontId="23" fillId="33" borderId="0" xfId="0" applyFont="1" applyFill="1" applyBorder="1" applyAlignment="1">
      <alignment horizontal="center" vertical="center"/>
    </xf>
    <xf numFmtId="9" fontId="59" fillId="33" borderId="0" xfId="0" applyNumberFormat="1" applyFont="1" applyFill="1" applyBorder="1" applyAlignment="1">
      <alignment horizontal="center" vertical="center" wrapText="1" readingOrder="1"/>
    </xf>
    <xf numFmtId="9" fontId="60" fillId="33" borderId="0" xfId="0" applyNumberFormat="1" applyFont="1" applyFill="1" applyBorder="1" applyAlignment="1">
      <alignment horizontal="center" vertical="center" wrapText="1" readingOrder="1"/>
    </xf>
    <xf numFmtId="0" fontId="61" fillId="33" borderId="0" xfId="0" applyFont="1" applyFill="1" applyAlignment="1">
      <alignment/>
    </xf>
    <xf numFmtId="9" fontId="62" fillId="33" borderId="0" xfId="0" applyNumberFormat="1" applyFont="1" applyFill="1" applyBorder="1" applyAlignment="1">
      <alignment horizontal="left"/>
    </xf>
    <xf numFmtId="10" fontId="56" fillId="0" borderId="0" xfId="0" applyNumberFormat="1" applyFont="1" applyAlignment="1">
      <alignment/>
    </xf>
    <xf numFmtId="0" fontId="23" fillId="33" borderId="0" xfId="0" applyFont="1" applyFill="1" applyBorder="1" applyAlignment="1" applyProtection="1">
      <alignment horizontal="center" vertical="center"/>
      <protection/>
    </xf>
    <xf numFmtId="9" fontId="57" fillId="33" borderId="0" xfId="0" applyNumberFormat="1" applyFont="1" applyFill="1" applyBorder="1" applyAlignment="1" applyProtection="1">
      <alignment horizontal="center" vertical="center" wrapText="1"/>
      <protection hidden="1"/>
    </xf>
    <xf numFmtId="9" fontId="57" fillId="33" borderId="0" xfId="0" applyNumberFormat="1" applyFont="1" applyFill="1" applyBorder="1" applyAlignment="1" applyProtection="1">
      <alignment horizontal="center" vertical="center"/>
      <protection hidden="1"/>
    </xf>
    <xf numFmtId="164" fontId="57" fillId="34" borderId="13" xfId="0" applyNumberFormat="1" applyFont="1" applyFill="1" applyBorder="1" applyAlignment="1" applyProtection="1">
      <alignment horizontal="center" vertical="center" wrapText="1"/>
      <protection hidden="1"/>
    </xf>
    <xf numFmtId="164" fontId="63" fillId="36" borderId="13" xfId="0" applyNumberFormat="1" applyFont="1" applyFill="1" applyBorder="1" applyAlignment="1" applyProtection="1">
      <alignment horizontal="center" vertical="center" wrapText="1" readingOrder="1"/>
      <protection/>
    </xf>
    <xf numFmtId="164" fontId="63" fillId="36" borderId="13" xfId="0" applyNumberFormat="1" applyFont="1" applyFill="1" applyBorder="1" applyAlignment="1">
      <alignment horizontal="center" vertical="center" wrapText="1" readingOrder="1"/>
    </xf>
    <xf numFmtId="9" fontId="57" fillId="33" borderId="17" xfId="0" applyNumberFormat="1" applyFont="1" applyFill="1" applyBorder="1" applyAlignment="1">
      <alignment horizontal="center" vertical="center" wrapText="1" readingOrder="1"/>
    </xf>
    <xf numFmtId="165" fontId="64" fillId="33" borderId="18" xfId="0" applyNumberFormat="1" applyFont="1" applyFill="1" applyBorder="1" applyAlignment="1">
      <alignment/>
    </xf>
    <xf numFmtId="164" fontId="61" fillId="33" borderId="17" xfId="0" applyNumberFormat="1" applyFont="1" applyFill="1" applyBorder="1" applyAlignment="1">
      <alignment horizontal="center" vertical="center" wrapText="1" readingOrder="1"/>
    </xf>
    <xf numFmtId="0" fontId="65" fillId="33" borderId="17" xfId="0" applyFont="1" applyFill="1" applyBorder="1" applyAlignment="1">
      <alignment horizontal="center" vertical="center" wrapText="1"/>
    </xf>
    <xf numFmtId="10" fontId="59" fillId="33" borderId="12" xfId="0" applyNumberFormat="1" applyFont="1" applyFill="1" applyBorder="1" applyAlignment="1">
      <alignment/>
    </xf>
    <xf numFmtId="9" fontId="63" fillId="36" borderId="13" xfId="0" applyNumberFormat="1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31" fillId="34" borderId="19" xfId="0" applyFont="1" applyFill="1" applyBorder="1" applyAlignment="1" applyProtection="1">
      <alignment horizontal="center" vertical="center" wrapText="1" readingOrder="1"/>
      <protection/>
    </xf>
    <xf numFmtId="0" fontId="32" fillId="34" borderId="20" xfId="0" applyFont="1" applyFill="1" applyBorder="1" applyAlignment="1" applyProtection="1">
      <alignment horizontal="center" vertical="center" wrapText="1" readingOrder="1"/>
      <protection/>
    </xf>
    <xf numFmtId="0" fontId="32" fillId="34" borderId="21" xfId="0" applyFont="1" applyFill="1" applyBorder="1" applyAlignment="1" applyProtection="1">
      <alignment horizontal="center" vertical="center" wrapText="1" readingOrder="1"/>
      <protection/>
    </xf>
    <xf numFmtId="0" fontId="31" fillId="34" borderId="22" xfId="0" applyFont="1" applyFill="1" applyBorder="1" applyAlignment="1" applyProtection="1">
      <alignment horizontal="center" vertical="center"/>
      <protection/>
    </xf>
    <xf numFmtId="0" fontId="66" fillId="36" borderId="23" xfId="0" applyFont="1" applyFill="1" applyBorder="1" applyAlignment="1" applyProtection="1">
      <alignment horizontal="center" vertical="center"/>
      <protection/>
    </xf>
    <xf numFmtId="1" fontId="66" fillId="36" borderId="23" xfId="0" applyNumberFormat="1" applyFont="1" applyFill="1" applyBorder="1" applyAlignment="1" applyProtection="1">
      <alignment horizontal="center" vertical="center"/>
      <protection/>
    </xf>
    <xf numFmtId="1" fontId="66" fillId="36" borderId="24" xfId="0" applyNumberFormat="1" applyFont="1" applyFill="1" applyBorder="1" applyAlignment="1" applyProtection="1">
      <alignment horizontal="center" vertical="center"/>
      <protection/>
    </xf>
    <xf numFmtId="0" fontId="31" fillId="34" borderId="25" xfId="0" applyFont="1" applyFill="1" applyBorder="1" applyAlignment="1" applyProtection="1">
      <alignment horizontal="center" vertical="center" wrapText="1" readingOrder="1"/>
      <protection locked="0"/>
    </xf>
    <xf numFmtId="0" fontId="32" fillId="35" borderId="26" xfId="0" applyFont="1" applyFill="1" applyBorder="1" applyAlignment="1" applyProtection="1">
      <alignment horizontal="center" vertical="center" wrapText="1" readingOrder="1"/>
      <protection/>
    </xf>
    <xf numFmtId="0" fontId="32" fillId="35" borderId="27" xfId="0" applyFont="1" applyFill="1" applyBorder="1" applyAlignment="1" applyProtection="1">
      <alignment horizontal="center" vertical="center" wrapText="1" readingOrder="1"/>
      <protection/>
    </xf>
    <xf numFmtId="1" fontId="67" fillId="36" borderId="13" xfId="0" applyNumberFormat="1" applyFont="1" applyFill="1" applyBorder="1" applyAlignment="1" applyProtection="1">
      <alignment horizontal="center" vertical="center"/>
      <protection/>
    </xf>
    <xf numFmtId="1" fontId="68" fillId="34" borderId="28" xfId="0" applyNumberFormat="1" applyFont="1" applyFill="1" applyBorder="1" applyAlignment="1" applyProtection="1">
      <alignment horizontal="center" vertical="center"/>
      <protection hidden="1"/>
    </xf>
    <xf numFmtId="0" fontId="66" fillId="34" borderId="29" xfId="0" applyFont="1" applyFill="1" applyBorder="1" applyAlignment="1" applyProtection="1">
      <alignment horizontal="center" vertical="center" wrapText="1"/>
      <protection/>
    </xf>
    <xf numFmtId="1" fontId="69" fillId="34" borderId="13" xfId="0" applyNumberFormat="1" applyFont="1" applyFill="1" applyBorder="1" applyAlignment="1" applyProtection="1">
      <alignment horizontal="center" vertical="center"/>
      <protection hidden="1"/>
    </xf>
    <xf numFmtId="0" fontId="68" fillId="34" borderId="29" xfId="0" applyFont="1" applyFill="1" applyBorder="1" applyAlignment="1" applyProtection="1">
      <alignment horizontal="center" vertical="center" wrapText="1"/>
      <protection/>
    </xf>
    <xf numFmtId="9" fontId="70" fillId="34" borderId="29" xfId="0" applyNumberFormat="1" applyFont="1" applyFill="1" applyBorder="1" applyAlignment="1" applyProtection="1" quotePrefix="1">
      <alignment horizontal="center" vertical="center"/>
      <protection hidden="1"/>
    </xf>
    <xf numFmtId="9" fontId="70" fillId="34" borderId="13" xfId="0" applyNumberFormat="1" applyFont="1" applyFill="1" applyBorder="1" applyAlignment="1" applyProtection="1">
      <alignment horizontal="center" vertical="center"/>
      <protection hidden="1"/>
    </xf>
    <xf numFmtId="1" fontId="66" fillId="34" borderId="30" xfId="0" applyNumberFormat="1" applyFont="1" applyFill="1" applyBorder="1" applyAlignment="1" applyProtection="1">
      <alignment horizontal="center" vertical="center" wrapText="1"/>
      <protection locked="0"/>
    </xf>
    <xf numFmtId="1" fontId="66" fillId="34" borderId="30" xfId="0" applyNumberFormat="1" applyFont="1" applyFill="1" applyBorder="1" applyAlignment="1" applyProtection="1">
      <alignment horizontal="center" vertical="center"/>
      <protection locked="0"/>
    </xf>
    <xf numFmtId="0" fontId="66" fillId="34" borderId="31" xfId="0" applyFont="1" applyFill="1" applyBorder="1" applyAlignment="1" applyProtection="1">
      <alignment horizontal="center" vertical="center"/>
      <protection hidden="1"/>
    </xf>
    <xf numFmtId="0" fontId="66" fillId="34" borderId="29" xfId="0" applyFont="1" applyFill="1" applyBorder="1" applyAlignment="1" applyProtection="1">
      <alignment wrapText="1"/>
      <protection/>
    </xf>
    <xf numFmtId="0" fontId="68" fillId="34" borderId="13" xfId="0" applyFont="1" applyFill="1" applyBorder="1" applyAlignment="1" applyProtection="1">
      <alignment horizontal="center" vertical="center" wrapText="1"/>
      <protection/>
    </xf>
    <xf numFmtId="0" fontId="68" fillId="34" borderId="32" xfId="0" applyFont="1" applyFill="1" applyBorder="1" applyAlignment="1" applyProtection="1">
      <alignment horizontal="center" vertical="center" wrapText="1"/>
      <protection/>
    </xf>
    <xf numFmtId="0" fontId="68" fillId="17" borderId="33" xfId="0" applyFont="1" applyFill="1" applyBorder="1" applyAlignment="1" applyProtection="1">
      <alignment horizontal="center" vertical="center" wrapText="1"/>
      <protection locked="0"/>
    </xf>
    <xf numFmtId="0" fontId="68" fillId="17" borderId="34" xfId="0" applyFont="1" applyFill="1" applyBorder="1" applyAlignment="1" applyProtection="1">
      <alignment horizontal="center" vertical="center" wrapText="1"/>
      <protection locked="0"/>
    </xf>
    <xf numFmtId="0" fontId="68" fillId="17" borderId="35" xfId="0" applyFont="1" applyFill="1" applyBorder="1" applyAlignment="1" applyProtection="1">
      <alignment horizontal="center" vertical="center" wrapText="1"/>
      <protection locked="0"/>
    </xf>
    <xf numFmtId="0" fontId="66" fillId="34" borderId="29" xfId="0" applyFont="1" applyFill="1" applyBorder="1" applyAlignment="1" applyProtection="1">
      <alignment horizontal="center" vertical="center" wrapText="1"/>
      <protection/>
    </xf>
    <xf numFmtId="0" fontId="66" fillId="34" borderId="32" xfId="0" applyFont="1" applyFill="1" applyBorder="1" applyAlignment="1" applyProtection="1">
      <alignment horizontal="center" vertical="center" wrapText="1"/>
      <protection/>
    </xf>
    <xf numFmtId="0" fontId="71" fillId="17" borderId="33" xfId="0" applyFont="1" applyFill="1" applyBorder="1" applyAlignment="1" applyProtection="1">
      <alignment horizontal="center" wrapText="1"/>
      <protection/>
    </xf>
    <xf numFmtId="0" fontId="71" fillId="17" borderId="34" xfId="0" applyFont="1" applyFill="1" applyBorder="1" applyAlignment="1" applyProtection="1">
      <alignment horizontal="center" wrapText="1"/>
      <protection/>
    </xf>
    <xf numFmtId="0" fontId="71" fillId="17" borderId="35" xfId="0" applyFont="1" applyFill="1" applyBorder="1" applyAlignment="1" applyProtection="1">
      <alignment horizontal="center" wrapText="1"/>
      <protection/>
    </xf>
    <xf numFmtId="0" fontId="21" fillId="17" borderId="13" xfId="0" applyFont="1" applyFill="1" applyBorder="1" applyAlignment="1">
      <alignment horizontal="center" vertical="center"/>
    </xf>
    <xf numFmtId="0" fontId="21" fillId="17" borderId="13" xfId="0" applyFont="1" applyFill="1" applyBorder="1" applyAlignment="1" applyProtection="1">
      <alignment horizontal="center" vertical="center"/>
      <protection/>
    </xf>
    <xf numFmtId="0" fontId="72" fillId="33" borderId="36" xfId="0" applyFont="1" applyFill="1" applyBorder="1" applyAlignment="1" applyProtection="1">
      <alignment horizontal="left" vertical="center"/>
      <protection/>
    </xf>
    <xf numFmtId="0" fontId="72" fillId="33" borderId="37" xfId="0" applyFont="1" applyFill="1" applyBorder="1" applyAlignment="1" applyProtection="1">
      <alignment horizontal="left" vertical="center"/>
      <protection/>
    </xf>
    <xf numFmtId="0" fontId="56" fillId="34" borderId="29" xfId="0" applyFont="1" applyFill="1" applyBorder="1" applyAlignment="1">
      <alignment horizontal="left"/>
    </xf>
    <xf numFmtId="0" fontId="56" fillId="34" borderId="38" xfId="0" applyFont="1" applyFill="1" applyBorder="1" applyAlignment="1">
      <alignment horizontal="left"/>
    </xf>
    <xf numFmtId="0" fontId="62" fillId="33" borderId="36" xfId="0" applyFont="1" applyFill="1" applyBorder="1" applyAlignment="1">
      <alignment horizontal="right"/>
    </xf>
    <xf numFmtId="0" fontId="62" fillId="33" borderId="37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8">
    <dxf>
      <font>
        <color rgb="FFFF0000"/>
      </font>
    </dxf>
    <dxf>
      <font>
        <color theme="0" tint="-0.4999699890613556"/>
      </font>
    </dxf>
    <dxf>
      <font>
        <color theme="5" tint="-0.24993999302387238"/>
      </font>
    </dxf>
    <dxf>
      <font>
        <color theme="5" tint="-0.24993999302387238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0000"/>
        </patternFill>
      </fill>
    </dxf>
    <dxf>
      <font>
        <color auto="1"/>
      </font>
    </dxf>
    <dxf>
      <font>
        <b val="0"/>
        <i val="0"/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 val="0"/>
        <i val="0"/>
        <color auto="1"/>
      </font>
      <border/>
    </dxf>
    <dxf>
      <font>
        <color rgb="FFFF0000"/>
      </font>
      <border/>
    </dxf>
    <dxf>
      <font>
        <color theme="5" tint="-0.24993999302387238"/>
      </font>
      <border/>
    </dxf>
    <dxf>
      <font>
        <color theme="0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0.7109375" style="5" customWidth="1"/>
    <col min="2" max="2" width="23.7109375" style="0" customWidth="1"/>
    <col min="3" max="3" width="22.421875" style="0" customWidth="1"/>
    <col min="4" max="4" width="14.140625" style="62" customWidth="1"/>
    <col min="5" max="5" width="9.140625" style="62" customWidth="1"/>
  </cols>
  <sheetData>
    <row r="1" spans="1:5" ht="43.5" customHeight="1" thickBot="1">
      <c r="A1" s="86" t="s">
        <v>20</v>
      </c>
      <c r="B1" s="87"/>
      <c r="C1" s="88"/>
      <c r="D1" s="60"/>
      <c r="E1" s="60"/>
    </row>
    <row r="2" spans="1:5" ht="56.25">
      <c r="A2" s="63" t="s">
        <v>27</v>
      </c>
      <c r="B2" s="70" t="s">
        <v>31</v>
      </c>
      <c r="C2" s="66" t="s">
        <v>17</v>
      </c>
      <c r="D2" s="61"/>
      <c r="E2" s="61"/>
    </row>
    <row r="3" spans="1:5" ht="24.75" customHeight="1">
      <c r="A3" s="64" t="s">
        <v>10</v>
      </c>
      <c r="B3" s="71"/>
      <c r="C3" s="67">
        <f>B3</f>
        <v>0</v>
      </c>
      <c r="D3" s="61"/>
      <c r="E3" s="61"/>
    </row>
    <row r="4" spans="1:5" ht="24.75" customHeight="1">
      <c r="A4" s="64" t="s">
        <v>11</v>
      </c>
      <c r="B4" s="71"/>
      <c r="C4" s="68">
        <f>0.6*B4</f>
        <v>0</v>
      </c>
      <c r="D4" s="61"/>
      <c r="E4" s="61"/>
    </row>
    <row r="5" spans="1:5" ht="24.75" customHeight="1">
      <c r="A5" s="64" t="s">
        <v>12</v>
      </c>
      <c r="B5" s="71"/>
      <c r="C5" s="68">
        <f>0.3*B5</f>
        <v>0</v>
      </c>
      <c r="D5" s="61"/>
      <c r="E5" s="61"/>
    </row>
    <row r="6" spans="1:5" ht="24.75" customHeight="1" thickBot="1">
      <c r="A6" s="65" t="s">
        <v>13</v>
      </c>
      <c r="B6" s="72"/>
      <c r="C6" s="69">
        <v>600</v>
      </c>
      <c r="D6" s="61"/>
      <c r="E6" s="61"/>
    </row>
    <row r="7" spans="1:5" ht="15">
      <c r="A7" s="24"/>
      <c r="B7" s="23"/>
      <c r="C7" s="23"/>
      <c r="D7" s="61"/>
      <c r="E7" s="61"/>
    </row>
    <row r="8" spans="1:5" ht="15.75" thickBot="1">
      <c r="A8" s="24"/>
      <c r="B8" s="23"/>
      <c r="C8" s="23"/>
      <c r="D8" s="61"/>
      <c r="E8" s="61"/>
    </row>
    <row r="9" spans="1:3" ht="49.5" customHeight="1" thickBot="1">
      <c r="A9" s="91" t="s">
        <v>30</v>
      </c>
      <c r="B9" s="92"/>
      <c r="C9" s="93"/>
    </row>
    <row r="10" spans="1:3" ht="38.25" customHeight="1" thickBot="1">
      <c r="A10" s="83"/>
      <c r="B10" s="84" t="s">
        <v>28</v>
      </c>
      <c r="C10" s="85" t="s">
        <v>8</v>
      </c>
    </row>
    <row r="11" spans="1:3" ht="57" thickBot="1">
      <c r="A11" s="80" t="s">
        <v>29</v>
      </c>
      <c r="B11" s="81">
        <f>IF('Jednostki składowe biblioteki'!B3&gt;0,'Jednostki składowe biblioteki'!B3,IF('Jednostki składowe biblioteki'!B4&gt;0,'Jednostki składowe biblioteki'!B4,IF('Jednostki składowe biblioteki'!B5&gt;0,'Jednostki składowe biblioteki'!B5,IF('Jednostki składowe biblioteki'!B6&gt;0,'Jednostki składowe biblioteki'!B6,0))))</f>
        <v>0</v>
      </c>
      <c r="C11" s="82">
        <f>IF('Jednostki składowe biblioteki'!B3&gt;0,'Jednostki składowe biblioteki'!B3,IF('Jednostki składowe biblioteki'!B4&gt;0,'Jednostki składowe biblioteki'!B4,IF('Jednostki składowe biblioteki'!B5&gt;0,'Jednostki składowe biblioteki'!B5,IF('Jednostki składowe biblioteki'!B6&gt;0,'Jednostki składowe biblioteki'!B6,0))))</f>
        <v>0</v>
      </c>
    </row>
    <row r="12" spans="1:3" ht="29.25" customHeight="1" thickBot="1">
      <c r="A12" s="75" t="s">
        <v>6</v>
      </c>
      <c r="B12" s="78" t="e">
        <f>B11/$C$11</f>
        <v>#DIV/0!</v>
      </c>
      <c r="C12" s="79" t="e">
        <f>SUM(B12:B12)</f>
        <v>#DIV/0!</v>
      </c>
    </row>
    <row r="13" spans="1:3" ht="42.75" customHeight="1" thickBot="1">
      <c r="A13" s="89" t="s">
        <v>14</v>
      </c>
      <c r="B13" s="90"/>
      <c r="C13" s="74">
        <f>IF('Jednostki składowe biblioteki'!B3&gt;0,'Jednostki składowe biblioteki'!C3,IF('Jednostki składowe biblioteki'!B4&gt;0,'Jednostki składowe biblioteki'!C4,IF('Jednostki składowe biblioteki'!B5&gt;0,'Jednostki składowe biblioteki'!C5,IF('Jednostki składowe biblioteki'!B6&gt;0,'Jednostki składowe biblioteki'!C6,0))))</f>
        <v>0</v>
      </c>
    </row>
    <row r="14" spans="1:3" ht="44.25" customHeight="1" thickBot="1">
      <c r="A14" s="77" t="s">
        <v>26</v>
      </c>
      <c r="B14" s="73" t="e">
        <f>B12*$C$13</f>
        <v>#DIV/0!</v>
      </c>
      <c r="C14" s="76" t="e">
        <f>SUM(B14:B14)</f>
        <v>#DIV/0!</v>
      </c>
    </row>
    <row r="20" spans="1:5" ht="20.25" customHeight="1">
      <c r="A20" s="7"/>
      <c r="B20" s="6"/>
      <c r="C20" s="6"/>
      <c r="D20" s="6"/>
      <c r="E20" s="6"/>
    </row>
    <row r="21" spans="1:5" ht="21" customHeight="1">
      <c r="A21" s="7"/>
      <c r="B21" s="6"/>
      <c r="C21" s="6"/>
      <c r="D21" s="6"/>
      <c r="E21" s="6"/>
    </row>
    <row r="22" spans="1:5" ht="15">
      <c r="A22" s="7"/>
      <c r="B22" s="6"/>
      <c r="C22" s="6"/>
      <c r="D22" s="6"/>
      <c r="E22" s="6"/>
    </row>
    <row r="23" spans="1:5" ht="15">
      <c r="A23" s="7"/>
      <c r="B23" s="6"/>
      <c r="C23" s="6"/>
      <c r="D23" s="6"/>
      <c r="E23" s="6"/>
    </row>
    <row r="24" spans="1:5" ht="15">
      <c r="A24" s="7"/>
      <c r="B24" s="6"/>
      <c r="C24" s="6"/>
      <c r="D24" s="6"/>
      <c r="E24" s="6"/>
    </row>
  </sheetData>
  <sheetProtection/>
  <protectedRanges>
    <protectedRange sqref="B3:B6" name="Rozstęp1"/>
    <protectedRange sqref="C11 C13 B11" name="Rozstęp1_1"/>
  </protectedRanges>
  <mergeCells count="3">
    <mergeCell ref="A1:C1"/>
    <mergeCell ref="A13:B13"/>
    <mergeCell ref="A9:C9"/>
  </mergeCells>
  <conditionalFormatting sqref="C11">
    <cfRule type="expression" priority="6" dxfId="12">
      <formula>'Jednostki składowe biblioteki'!#REF!&gt;$C$11</formula>
    </cfRule>
    <cfRule type="expression" priority="7" dxfId="12">
      <formula>AND('Jednostki składowe biblioteki'!#REF!&lt;$C$11)</formula>
    </cfRule>
  </conditionalFormatting>
  <conditionalFormatting sqref="B12">
    <cfRule type="cellIs" priority="2" dxfId="14" operator="notEqual">
      <formula>0</formula>
    </cfRule>
  </conditionalFormatting>
  <conditionalFormatting sqref="B12:C12 B14:C14">
    <cfRule type="cellIs" priority="1" dxfId="14" operator="notEqual">
      <formula>0</formula>
    </cfRule>
  </conditionalFormatting>
  <dataValidations count="6">
    <dataValidation type="whole" operator="lessThanOrEqual" allowBlank="1" showInputMessage="1" showErrorMessage="1" error="Należy wpisać liczebność populacji do 200 użytkowników." sqref="B3">
      <formula1>200</formula1>
    </dataValidation>
    <dataValidation type="whole" allowBlank="1" showInputMessage="1" showErrorMessage="1" error="Należy wpisać wielkość populacji w przedziale od 201 do 500 użytkowników." sqref="B4">
      <formula1>201</formula1>
      <formula2>500</formula2>
    </dataValidation>
    <dataValidation type="whole" allowBlank="1" showInputMessage="1" showErrorMessage="1" error="Należy wpisać wielkość populacji w przedziale od 501 do 2000 użytkowników." sqref="B5">
      <formula1>501</formula1>
      <formula2>2000</formula2>
    </dataValidation>
    <dataValidation type="whole" operator="greaterThanOrEqual" allowBlank="1" showInputMessage="1" showErrorMessage="1" error="Należy wpisać wielkość populacji powyżej 2001 użytkowników." sqref="B6">
      <formula1>2001</formula1>
    </dataValidation>
    <dataValidation errorStyle="information" type="whole" operator="equal" allowBlank="1" showInputMessage="1" showErrorMessage="1" error="Populacja musi byc równa Sumie użytkowników biblioteki głównej i filii." sqref="C11">
      <formula1>'Jednostki składowe biblioteki'!#REF!</formula1>
    </dataValidation>
    <dataValidation errorStyle="information" type="whole" operator="lessThan" allowBlank="1" showInputMessage="1" showErrorMessage="1" error="Wielkośc próby musi być mniejsza niż wielkośc populacji." sqref="C13">
      <formula1>'Jednostki składowe biblioteki'!#REF!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="110" zoomScaleNormal="110" zoomScalePageLayoutView="0" workbookViewId="0" topLeftCell="A1">
      <selection activeCell="N5" sqref="N5"/>
    </sheetView>
  </sheetViews>
  <sheetFormatPr defaultColWidth="9.140625" defaultRowHeight="15"/>
  <cols>
    <col min="1" max="1" width="31.00390625" style="4" customWidth="1"/>
    <col min="2" max="7" width="15.7109375" style="0" customWidth="1"/>
    <col min="8" max="8" width="26.00390625" style="0" customWidth="1"/>
    <col min="10" max="11" width="8.140625" style="0" customWidth="1"/>
  </cols>
  <sheetData>
    <row r="1" spans="1:11" ht="24.75" customHeight="1" thickBot="1">
      <c r="A1" s="94" t="s">
        <v>21</v>
      </c>
      <c r="B1" s="94"/>
      <c r="C1" s="94"/>
      <c r="D1" s="94"/>
      <c r="E1" s="94"/>
      <c r="F1" s="94"/>
      <c r="G1" s="94"/>
      <c r="H1" s="35"/>
      <c r="I1" s="36"/>
      <c r="J1" s="36"/>
      <c r="K1" s="37"/>
    </row>
    <row r="2" spans="1:11" ht="24.75" customHeight="1" thickBot="1">
      <c r="A2" s="15" t="s">
        <v>5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5" t="s">
        <v>7</v>
      </c>
      <c r="H2" s="31" t="s">
        <v>8</v>
      </c>
      <c r="I2" s="26"/>
      <c r="J2" s="26"/>
      <c r="K2" s="27"/>
    </row>
    <row r="3" spans="1:11" ht="24.75" customHeight="1" thickBot="1">
      <c r="A3" s="15" t="s">
        <v>15</v>
      </c>
      <c r="B3" s="16"/>
      <c r="C3" s="16"/>
      <c r="D3" s="16"/>
      <c r="E3" s="16"/>
      <c r="F3" s="16"/>
      <c r="G3" s="17">
        <f>SUM(B3:F3)</f>
        <v>0</v>
      </c>
      <c r="H3" s="39">
        <f>IF('Jednostki składowe biblioteki'!C11,'Jednostki składowe biblioteki'!C11,0)</f>
        <v>0</v>
      </c>
      <c r="I3" s="26"/>
      <c r="J3" s="26"/>
      <c r="K3" s="27"/>
    </row>
    <row r="4" spans="1:11" ht="24.75" customHeight="1" thickBot="1">
      <c r="A4" s="18" t="s">
        <v>6</v>
      </c>
      <c r="B4" s="51" t="e">
        <f>B3/$G$3</f>
        <v>#DIV/0!</v>
      </c>
      <c r="C4" s="51" t="e">
        <f>C3/$G$3</f>
        <v>#DIV/0!</v>
      </c>
      <c r="D4" s="51" t="e">
        <f>D3/$G$3</f>
        <v>#DIV/0!</v>
      </c>
      <c r="E4" s="51" t="e">
        <f>E3/$G$3</f>
        <v>#DIV/0!</v>
      </c>
      <c r="F4" s="51" t="e">
        <f>F3/$G$3</f>
        <v>#DIV/0!</v>
      </c>
      <c r="G4" s="19" t="e">
        <f>SUM(B4:F4)</f>
        <v>#DIV/0!</v>
      </c>
      <c r="H4" s="25"/>
      <c r="I4" s="26"/>
      <c r="J4" s="26"/>
      <c r="K4" s="27"/>
    </row>
    <row r="5" spans="1:11" ht="24.75" customHeight="1">
      <c r="A5" s="48"/>
      <c r="B5" s="49"/>
      <c r="C5" s="49"/>
      <c r="D5" s="49"/>
      <c r="E5" s="49"/>
      <c r="F5" s="49"/>
      <c r="G5" s="50"/>
      <c r="H5" s="25"/>
      <c r="I5" s="26"/>
      <c r="J5" s="26"/>
      <c r="K5" s="27"/>
    </row>
    <row r="6" spans="1:11" ht="18" customHeight="1" thickBot="1">
      <c r="A6" s="28"/>
      <c r="B6" s="25"/>
      <c r="C6" s="25"/>
      <c r="D6" s="25"/>
      <c r="E6" s="25"/>
      <c r="F6" s="25"/>
      <c r="G6" s="25"/>
      <c r="H6" s="25"/>
      <c r="I6" s="26"/>
      <c r="J6" s="26"/>
      <c r="K6" s="27"/>
    </row>
    <row r="7" spans="1:11" ht="24.75" customHeight="1" thickBot="1">
      <c r="A7" s="95" t="s">
        <v>22</v>
      </c>
      <c r="B7" s="95"/>
      <c r="C7" s="95"/>
      <c r="D7" s="95"/>
      <c r="E7" s="95"/>
      <c r="F7" s="95"/>
      <c r="G7" s="95"/>
      <c r="H7" s="25"/>
      <c r="I7" s="26"/>
      <c r="J7" s="26"/>
      <c r="K7" s="27"/>
    </row>
    <row r="8" spans="1:11" ht="24.75" customHeight="1" thickBot="1">
      <c r="A8" s="18" t="s">
        <v>5</v>
      </c>
      <c r="B8" s="29" t="s">
        <v>0</v>
      </c>
      <c r="C8" s="29" t="s">
        <v>1</v>
      </c>
      <c r="D8" s="29" t="s">
        <v>2</v>
      </c>
      <c r="E8" s="29" t="s">
        <v>3</v>
      </c>
      <c r="F8" s="29" t="s">
        <v>4</v>
      </c>
      <c r="G8" s="30" t="s">
        <v>7</v>
      </c>
      <c r="H8" s="31" t="s">
        <v>17</v>
      </c>
      <c r="I8" s="32"/>
      <c r="J8" s="26"/>
      <c r="K8" s="27"/>
    </row>
    <row r="9" spans="1:12" ht="24.75" customHeight="1" thickBot="1">
      <c r="A9" s="18" t="s">
        <v>16</v>
      </c>
      <c r="B9" s="33" t="e">
        <f>B10*$H$9</f>
        <v>#DIV/0!</v>
      </c>
      <c r="C9" s="33" t="e">
        <f>C10*$H$9</f>
        <v>#DIV/0!</v>
      </c>
      <c r="D9" s="33" t="e">
        <f>D10*$H$9</f>
        <v>#DIV/0!</v>
      </c>
      <c r="E9" s="33" t="e">
        <f>E10*$H$9</f>
        <v>#DIV/0!</v>
      </c>
      <c r="F9" s="33" t="e">
        <f>F10*$H$9</f>
        <v>#DIV/0!</v>
      </c>
      <c r="G9" s="33" t="e">
        <f>SUM(B9:F9)</f>
        <v>#DIV/0!</v>
      </c>
      <c r="H9" s="41">
        <f>IF('Jednostki składowe biblioteki'!C13,'Jednostki składowe biblioteki'!C13,0)</f>
        <v>0</v>
      </c>
      <c r="I9" s="26"/>
      <c r="J9" s="26"/>
      <c r="K9" s="27"/>
      <c r="L9" s="1"/>
    </row>
    <row r="10" spans="1:11" ht="24.75" customHeight="1" thickBot="1">
      <c r="A10" s="18" t="s">
        <v>6</v>
      </c>
      <c r="B10" s="52" t="e">
        <f>B4</f>
        <v>#DIV/0!</v>
      </c>
      <c r="C10" s="52" t="e">
        <f>C4</f>
        <v>#DIV/0!</v>
      </c>
      <c r="D10" s="52" t="e">
        <f>D4</f>
        <v>#DIV/0!</v>
      </c>
      <c r="E10" s="52" t="e">
        <f>E4</f>
        <v>#DIV/0!</v>
      </c>
      <c r="F10" s="52" t="e">
        <f>F4</f>
        <v>#DIV/0!</v>
      </c>
      <c r="G10" s="34" t="e">
        <f>SUM(B10:F10)</f>
        <v>#DIV/0!</v>
      </c>
      <c r="H10" s="25"/>
      <c r="I10" s="26"/>
      <c r="J10" s="26"/>
      <c r="K10" s="27"/>
    </row>
    <row r="11" spans="1:11" ht="21" customHeight="1">
      <c r="A11" s="28"/>
      <c r="B11" s="25"/>
      <c r="C11" s="25"/>
      <c r="D11" s="25"/>
      <c r="E11" s="25"/>
      <c r="F11" s="25"/>
      <c r="G11" s="25"/>
      <c r="H11" s="25"/>
      <c r="I11" s="26"/>
      <c r="J11" s="26"/>
      <c r="K11" s="27"/>
    </row>
    <row r="12" spans="1:11" ht="24.75" customHeight="1" thickBot="1">
      <c r="A12" s="96" t="s">
        <v>9</v>
      </c>
      <c r="B12" s="97"/>
      <c r="C12" s="97"/>
      <c r="D12" s="97"/>
      <c r="E12" s="97"/>
      <c r="F12" s="97"/>
      <c r="G12" s="97"/>
      <c r="H12" s="25"/>
      <c r="I12" s="26"/>
      <c r="J12" s="26"/>
      <c r="K12" s="27"/>
    </row>
    <row r="13" spans="1:11" ht="24.75" customHeight="1" thickBot="1">
      <c r="A13" s="95" t="s">
        <v>23</v>
      </c>
      <c r="B13" s="95"/>
      <c r="C13" s="95"/>
      <c r="D13" s="95"/>
      <c r="E13" s="95"/>
      <c r="F13" s="95"/>
      <c r="G13" s="95"/>
      <c r="H13" s="25"/>
      <c r="I13" s="26"/>
      <c r="J13" s="26"/>
      <c r="K13" s="27"/>
    </row>
    <row r="14" spans="1:11" ht="24.75" customHeight="1" thickBot="1">
      <c r="A14" s="18" t="s">
        <v>5</v>
      </c>
      <c r="B14" s="29" t="s">
        <v>0</v>
      </c>
      <c r="C14" s="29" t="s">
        <v>1</v>
      </c>
      <c r="D14" s="29" t="s">
        <v>2</v>
      </c>
      <c r="E14" s="29" t="s">
        <v>3</v>
      </c>
      <c r="F14" s="29" t="s">
        <v>4</v>
      </c>
      <c r="G14" s="38" t="s">
        <v>7</v>
      </c>
      <c r="H14" s="31" t="s">
        <v>19</v>
      </c>
      <c r="I14" s="26"/>
      <c r="J14" s="26"/>
      <c r="K14" s="27"/>
    </row>
    <row r="15" spans="1:11" ht="24.75" customHeight="1" thickBot="1">
      <c r="A15" s="15" t="s">
        <v>16</v>
      </c>
      <c r="B15" s="20"/>
      <c r="C15" s="20"/>
      <c r="D15" s="20"/>
      <c r="E15" s="20"/>
      <c r="F15" s="20"/>
      <c r="G15" s="21">
        <f>SUM(B15:F15)</f>
        <v>0</v>
      </c>
      <c r="H15" s="22"/>
      <c r="I15" s="9"/>
      <c r="J15" s="9"/>
      <c r="K15" s="8"/>
    </row>
    <row r="16" spans="1:11" ht="24.75" customHeight="1" thickBot="1">
      <c r="A16" s="15" t="s">
        <v>6</v>
      </c>
      <c r="B16" s="53" t="e">
        <f>B15/$G$15</f>
        <v>#DIV/0!</v>
      </c>
      <c r="C16" s="53" t="e">
        <f>C15/$G$15</f>
        <v>#DIV/0!</v>
      </c>
      <c r="D16" s="53" t="e">
        <f>D15/$G$15</f>
        <v>#DIV/0!</v>
      </c>
      <c r="E16" s="53" t="e">
        <f>E15/$G$15</f>
        <v>#DIV/0!</v>
      </c>
      <c r="F16" s="53" t="e">
        <f>F15/$G$15</f>
        <v>#DIV/0!</v>
      </c>
      <c r="G16" s="14" t="e">
        <f>SUM(B16:F16)</f>
        <v>#DIV/0!</v>
      </c>
      <c r="H16" s="10"/>
      <c r="I16" s="9"/>
      <c r="J16" s="9"/>
      <c r="K16" s="8"/>
    </row>
    <row r="17" spans="1:11" ht="48" customHeight="1">
      <c r="A17" s="57" t="s">
        <v>25</v>
      </c>
      <c r="B17" s="56" t="e">
        <f>IF(OR(#REF!="",$B$15="",$C$15="",$D$15="",$E$15="",$F$15=""),"",ABS(B10-B16))</f>
        <v>#REF!</v>
      </c>
      <c r="C17" s="56" t="e">
        <f>IF(OR(#REF!="",$B$15="",$C$15="",$D$15="",$E$15="",$F$15=""),"",ABS(C10-C16))</f>
        <v>#REF!</v>
      </c>
      <c r="D17" s="56" t="e">
        <f>IF(OR(#REF!="",$B$15="",$C$15="",$D$15="",$E$15="",$F$15=""),"",ABS(D10-D16))</f>
        <v>#REF!</v>
      </c>
      <c r="E17" s="56" t="e">
        <f>IF(OR(#REF!="",$B$15="",$C$15="",$D$15="",$E$15="",$F$15=""),"",ABS(E10-E16))</f>
        <v>#REF!</v>
      </c>
      <c r="F17" s="56" t="e">
        <f>IF(OR(#REF!="",$B$15="",$C$15="",$D$15="",$E$15="",$F$15=""),"",ABS(F10-F16))</f>
        <v>#REF!</v>
      </c>
      <c r="G17" s="54"/>
      <c r="H17" s="10"/>
      <c r="I17" s="9"/>
      <c r="J17" s="9"/>
      <c r="K17" s="8"/>
    </row>
    <row r="18" spans="1:11" ht="15.75" customHeight="1">
      <c r="A18" s="42"/>
      <c r="B18" s="44"/>
      <c r="C18" s="44"/>
      <c r="D18" s="44"/>
      <c r="E18" s="44"/>
      <c r="F18" s="44"/>
      <c r="G18" s="43"/>
      <c r="H18" s="10"/>
      <c r="I18" s="9"/>
      <c r="J18" s="9"/>
      <c r="K18" s="8"/>
    </row>
    <row r="19" spans="1:11" ht="24.75" customHeight="1" thickBot="1">
      <c r="A19" s="100" t="s">
        <v>24</v>
      </c>
      <c r="B19" s="101"/>
      <c r="C19" s="46">
        <v>0.83</v>
      </c>
      <c r="D19" s="9"/>
      <c r="E19" s="9"/>
      <c r="F19" s="9"/>
      <c r="G19" s="9"/>
      <c r="H19" s="9"/>
      <c r="I19" s="9"/>
      <c r="J19" s="9"/>
      <c r="K19" s="8"/>
    </row>
    <row r="20" spans="1:11" ht="24.75" customHeight="1" thickBot="1">
      <c r="A20" s="98" t="s">
        <v>18</v>
      </c>
      <c r="B20" s="99"/>
      <c r="C20" s="59">
        <f>IF(H15="","",H15/G9)</f>
      </c>
      <c r="D20" s="45">
        <f>IF(H15="","",IF((C20&lt;=82.5%),"Próba nie jest reprezentatywna pod względem liczebności","Próba jest reprezentatywna pod względem liczebności"))</f>
      </c>
      <c r="E20" s="40"/>
      <c r="F20" s="9"/>
      <c r="G20" s="9"/>
      <c r="H20" s="9"/>
      <c r="I20" s="9"/>
      <c r="J20" s="9"/>
      <c r="K20" s="8"/>
    </row>
    <row r="21" spans="1:11" ht="24.75" customHeight="1" thickBot="1">
      <c r="A21" s="11"/>
      <c r="B21" s="12"/>
      <c r="C21" s="12"/>
      <c r="D21" s="12"/>
      <c r="E21" s="12"/>
      <c r="F21" s="12"/>
      <c r="G21" s="12"/>
      <c r="H21" s="12"/>
      <c r="I21" s="12"/>
      <c r="J21" s="58">
        <v>0.825</v>
      </c>
      <c r="K21" s="55">
        <v>0.05046</v>
      </c>
    </row>
    <row r="22" spans="1:10" ht="21">
      <c r="A22" s="3"/>
      <c r="B22" s="2"/>
      <c r="C22" s="2"/>
      <c r="D22" s="2"/>
      <c r="E22" s="2"/>
      <c r="F22" s="2"/>
      <c r="G22" s="2"/>
      <c r="H22" s="2"/>
      <c r="I22" s="2"/>
      <c r="J22" s="2"/>
    </row>
    <row r="23" spans="1:10" ht="21">
      <c r="A23" s="3"/>
      <c r="B23" s="47"/>
      <c r="C23" s="2"/>
      <c r="D23" s="2"/>
      <c r="E23" s="2"/>
      <c r="F23" s="2"/>
      <c r="G23" s="2"/>
      <c r="H23" s="2"/>
      <c r="I23" s="2"/>
      <c r="J23" s="2"/>
    </row>
    <row r="24" spans="1:10" ht="21">
      <c r="A24" s="3"/>
      <c r="B24" s="2"/>
      <c r="C24" s="2"/>
      <c r="D24" s="2"/>
      <c r="E24" s="2"/>
      <c r="F24" s="2"/>
      <c r="G24" s="2"/>
      <c r="H24" s="2"/>
      <c r="I24" s="2"/>
      <c r="J24" s="2"/>
    </row>
  </sheetData>
  <sheetProtection/>
  <protectedRanges>
    <protectedRange sqref="B3:F3 G9 B15:F15 H3 H15" name="Rozstęp1"/>
  </protectedRanges>
  <mergeCells count="6">
    <mergeCell ref="A1:G1"/>
    <mergeCell ref="A7:G7"/>
    <mergeCell ref="A13:G13"/>
    <mergeCell ref="A12:G12"/>
    <mergeCell ref="A20:B20"/>
    <mergeCell ref="A19:B19"/>
  </mergeCells>
  <conditionalFormatting sqref="G3">
    <cfRule type="cellIs" priority="14" dxfId="9" operator="notEqual">
      <formula>$H$3</formula>
    </cfRule>
  </conditionalFormatting>
  <conditionalFormatting sqref="B4:F5 B9:G10 B16:F16">
    <cfRule type="cellIs" priority="13" dxfId="14" operator="notEqual">
      <formula>0</formula>
    </cfRule>
  </conditionalFormatting>
  <conditionalFormatting sqref="G16:G18">
    <cfRule type="cellIs" priority="10" dxfId="14" operator="notEqual">
      <formula>0</formula>
    </cfRule>
  </conditionalFormatting>
  <conditionalFormatting sqref="C20">
    <cfRule type="cellIs" priority="1" dxfId="14" operator="greaterThanOrEqual">
      <formula>$J$21</formula>
    </cfRule>
    <cfRule type="cellIs" priority="2" dxfId="15" operator="lessThan">
      <formula>$J$21</formula>
    </cfRule>
    <cfRule type="cellIs" priority="9" dxfId="14" operator="notEqual">
      <formula>0</formula>
    </cfRule>
  </conditionalFormatting>
  <conditionalFormatting sqref="B18:F18">
    <cfRule type="notContainsErrors" priority="7" dxfId="16">
      <formula>NOT(ISERROR(B18))</formula>
    </cfRule>
  </conditionalFormatting>
  <conditionalFormatting sqref="D20">
    <cfRule type="notContainsErrors" priority="6" dxfId="16">
      <formula>NOT(ISERROR(D20))</formula>
    </cfRule>
  </conditionalFormatting>
  <conditionalFormatting sqref="B17:F17">
    <cfRule type="cellIs" priority="19" dxfId="17" operator="lessThanOrEqual">
      <formula>$K$21</formula>
    </cfRule>
    <cfRule type="cellIs" priority="20" dxfId="15" operator="greaterThan">
      <formula>$K$21</formula>
    </cfRule>
  </conditionalFormatting>
  <dataValidations count="7">
    <dataValidation type="whole" allowBlank="1" showInputMessage="1" showErrorMessage="1" sqref="G15">
      <formula1>1</formula1>
      <formula2>100000</formula2>
    </dataValidation>
    <dataValidation errorStyle="information" operator="lessThan" allowBlank="1" showInputMessage="1" showErrorMessage="1" error="Wielkośc próby badawczej musi być mniejsza niż wielkość populacji." sqref="G9"/>
    <dataValidation errorStyle="information" type="whole" operator="equal" allowBlank="1" showInputMessage="1" showErrorMessage="1" error="Populacja musi byc równa sumie cześci składowych - sumie użytkowników w danych grupach wiekowych." sqref="H3">
      <formula1>G3</formula1>
    </dataValidation>
    <dataValidation errorStyle="information" type="whole" operator="greaterThanOrEqual" allowBlank="1" showInputMessage="1" showErrorMessage="1" error="Liczba zebranych ankiet  powinna być większa od sumy z komórki obok." sqref="H15">
      <formula1>G15</formula1>
    </dataValidation>
    <dataValidation type="whole" operator="equal" allowBlank="1" showInputMessage="1" showErrorMessage="1" error="Suma musi być równa wielkości populacji." sqref="G3">
      <formula1>H3</formula1>
    </dataValidation>
    <dataValidation type="whole" allowBlank="1" showInputMessage="1" showErrorMessage="1" sqref="B14:F14">
      <formula1>0</formula1>
      <formula2>100000</formula2>
    </dataValidation>
    <dataValidation showInputMessage="1" showErrorMessage="1" sqref="B15:F15"/>
  </dataValidations>
  <printOptions/>
  <pageMargins left="0.25" right="0.25" top="0.75" bottom="0.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</cp:lastModifiedBy>
  <cp:lastPrinted>2016-01-28T07:48:12Z</cp:lastPrinted>
  <dcterms:created xsi:type="dcterms:W3CDTF">2016-01-21T14:10:48Z</dcterms:created>
  <dcterms:modified xsi:type="dcterms:W3CDTF">2023-11-08T13:48:03Z</dcterms:modified>
  <cp:category/>
  <cp:version/>
  <cp:contentType/>
  <cp:contentStatus/>
</cp:coreProperties>
</file>